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4355" windowHeight="7485"/>
  </bookViews>
  <sheets>
    <sheet name="Outsiders" sheetId="1" r:id="rId1"/>
    <sheet name="Project management" sheetId="2" r:id="rId2"/>
    <sheet name="Calculations" sheetId="3" r:id="rId3"/>
  </sheets>
  <calcPr calcId="145621"/>
</workbook>
</file>

<file path=xl/calcChain.xml><?xml version="1.0" encoding="utf-8"?>
<calcChain xmlns="http://schemas.openxmlformats.org/spreadsheetml/2006/main">
  <c r="F4" i="3" l="1"/>
  <c r="F9" i="3"/>
  <c r="F8" i="3"/>
  <c r="F7" i="3"/>
  <c r="F3" i="3"/>
  <c r="F2" i="3"/>
  <c r="F10" i="3"/>
  <c r="B14" i="3"/>
  <c r="B12" i="3"/>
  <c r="B11" i="3"/>
  <c r="B9" i="3"/>
  <c r="B8" i="3"/>
  <c r="B7" i="3"/>
  <c r="B5" i="3"/>
  <c r="B4" i="3"/>
  <c r="B3" i="3"/>
  <c r="B2" i="3"/>
  <c r="F5" i="3"/>
  <c r="F12" i="3"/>
</calcChain>
</file>

<file path=xl/comments1.xml><?xml version="1.0" encoding="utf-8"?>
<comments xmlns="http://schemas.openxmlformats.org/spreadsheetml/2006/main">
  <authors>
    <author>Michelle Post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for Socio-technical aspect</t>
        </r>
      </text>
    </comment>
    <comment ref="G2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for Personal aspect.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2 for Socio-technical aspect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3 for personal aspect.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for Socio-technical aspect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2 for personal aspect.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3 for total risk 'Application'</t>
        </r>
      </text>
    </comment>
    <comment ref="G5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in total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for Socio-economical aspect.</t>
        </r>
      </text>
    </comment>
    <comment ref="G7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in technical aspect.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2 for Socio-economical aspect.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in technical aspect.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2 for total.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in technical aspect.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in total.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for market performance.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Weighting factor of 1 for total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Indicated risk by team member. The higher, the lower the expected risk.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Michelle Post:</t>
        </r>
        <r>
          <rPr>
            <sz val="9"/>
            <color indexed="81"/>
            <rFont val="Tahoma"/>
            <family val="2"/>
          </rPr>
          <t xml:space="preserve">
Indicated risk by participant of the general public. The higher, the lower the expected risk.</t>
        </r>
      </text>
    </comment>
  </commentList>
</comments>
</file>

<file path=xl/sharedStrings.xml><?xml version="1.0" encoding="utf-8"?>
<sst xmlns="http://schemas.openxmlformats.org/spreadsheetml/2006/main" count="135" uniqueCount="98">
  <si>
    <t>Question #</t>
  </si>
  <si>
    <t>Question description</t>
  </si>
  <si>
    <t>Score (1 - 10)</t>
  </si>
  <si>
    <t>Q01</t>
  </si>
  <si>
    <t>Q02</t>
  </si>
  <si>
    <t>Q03</t>
  </si>
  <si>
    <t>Q04</t>
  </si>
  <si>
    <t>Q05</t>
  </si>
  <si>
    <t>Q06</t>
  </si>
  <si>
    <t>Q07</t>
  </si>
  <si>
    <t>Q08</t>
  </si>
  <si>
    <t>Q09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</si>
  <si>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</si>
  <si>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</si>
  <si>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</si>
  <si>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</si>
  <si>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</si>
  <si>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</si>
  <si>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</si>
  <si>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</si>
  <si>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</si>
  <si>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</si>
  <si>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</si>
  <si>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</si>
  <si>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</si>
  <si>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</si>
  <si>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</si>
  <si>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The end product contains clear features to prevents the undesired proliferation of the engineered microorganisms.</t>
  </si>
  <si>
    <t>The website provides enough information how to handle the end product in a safe way.</t>
  </si>
  <si>
    <t>There is no risk that the end product will be used in direct contact with the human body or in food or medicine production.</t>
  </si>
  <si>
    <t>The iGEM team put enough effort in recording all possible impacts and risks the end product could have.</t>
  </si>
  <si>
    <t>The end product is considered to be used only in a closed reactor or laboratory.</t>
  </si>
  <si>
    <t>The risk that the website provides enough information to reproduce the product can be considered to be very low.</t>
  </si>
  <si>
    <t xml:space="preserve">The iGEM team put enough effort in educating the users and the general public about the utilization of the project. </t>
  </si>
  <si>
    <t>The science behind the project is complex enough, so you have to have expertise to reproduce the product.</t>
  </si>
  <si>
    <t>The end product can be considered to be natural.</t>
  </si>
  <si>
    <t>The chance that outsiders think that this iGEM team plays for God is very small.</t>
  </si>
  <si>
    <t>The technology is available to everyone and the whole community could benefit from the consequences.</t>
  </si>
  <si>
    <t>For this application, the altering of DNA could be considered to be allowed.</t>
  </si>
  <si>
    <t>The chance that outsiders think that this project has a high do-it-yourself character is very small.</t>
  </si>
  <si>
    <t>It is clear what goals the iGEM team wants to achieve with the project.</t>
  </si>
  <si>
    <t>The iGEM team can explain the project in an easy and clear way.</t>
  </si>
  <si>
    <t>The utilization of the project can be considered as safe, so no strict monitoring of the project is required.</t>
  </si>
  <si>
    <t>The iGEM team thought enough about the implications the end product could have (like environment, health)</t>
  </si>
  <si>
    <t>The end product has clear advantages compared to existing solutions.</t>
  </si>
  <si>
    <t>The iGEM team proved that the end product is useful for stakeholders and experts.</t>
  </si>
  <si>
    <t>Based on the results of the project, the end product is safe to use for the defined task.</t>
  </si>
  <si>
    <t>The end product could only be used for the defined task.</t>
  </si>
  <si>
    <t>Biosafety</t>
  </si>
  <si>
    <t>Biosecurity</t>
  </si>
  <si>
    <t>Ethics</t>
  </si>
  <si>
    <t>Project achievement goals</t>
  </si>
  <si>
    <t>Regulations/Acceptance</t>
  </si>
  <si>
    <t>Function</t>
  </si>
  <si>
    <t>Total</t>
  </si>
  <si>
    <t>Project Management</t>
  </si>
  <si>
    <t>Personal</t>
  </si>
  <si>
    <t>Desciplines</t>
  </si>
  <si>
    <t>Trust</t>
  </si>
  <si>
    <t>Supervisor</t>
  </si>
  <si>
    <t>Achievement goals</t>
  </si>
  <si>
    <t>Skills</t>
  </si>
  <si>
    <t>Tasks</t>
  </si>
  <si>
    <t>Technical</t>
  </si>
  <si>
    <t>Every team member is taking responsibility for his/her work/tasks.</t>
  </si>
  <si>
    <t>Every team member is doing what he/she confirmed to do.</t>
  </si>
  <si>
    <t>It is always clear what other team members are doing.</t>
  </si>
  <si>
    <t>The supervisor is enough involved in the technical part of the iGEM project.</t>
  </si>
  <si>
    <t>The supervisor is enough involved in the conceptual part of the iGEM project.</t>
  </si>
  <si>
    <t>The supervisor has his/her work spot in the same building as the iGEM team.</t>
  </si>
  <si>
    <t>The supervisor has enough ability to educate the iGEM team.</t>
  </si>
  <si>
    <t>The supervisor has enough experience in the working field of synthetic biology.</t>
  </si>
  <si>
    <t>The supervisor has a good relation with all the team members.</t>
  </si>
  <si>
    <t>Everyone within the team wants to achieve the same project goals.</t>
  </si>
  <si>
    <t>Everyone within the team understands the project and the project goals.</t>
  </si>
  <si>
    <t>It is clear what we want to achieve as a team.</t>
  </si>
  <si>
    <t>The personal goals of each team member are clear.</t>
  </si>
  <si>
    <t>All skills are present to achieve the project goals.</t>
  </si>
  <si>
    <t>The market of the end product is known to at least a part of the team members.</t>
  </si>
  <si>
    <t>The people working in the lab do have experience in doing experiments.</t>
  </si>
  <si>
    <t>The tasks of each team member fits with his/her skills.</t>
  </si>
  <si>
    <t>The number of tasks is clear and structured.</t>
  </si>
  <si>
    <t>Most of the tasks within the team can be performed independently.</t>
  </si>
  <si>
    <t>The team members are able to communicate and present their findings in a clear way.</t>
  </si>
  <si>
    <t>The problem solved with this project/end product could be considered as an important problem.</t>
  </si>
  <si>
    <t>The iGEM team put enough effort in talking with governmental institutes about the project.</t>
  </si>
  <si>
    <t>The iGEM team has considered different point of views in their policy and practice assessment.</t>
  </si>
  <si>
    <t>The team members all have a comparable background such that you use the same approach to tackle a problem.</t>
  </si>
  <si>
    <t>The team members all have a comparable knowledge about the project.</t>
  </si>
  <si>
    <t>The team members are all of the same cultural background.</t>
  </si>
  <si>
    <t>Acceptance</t>
  </si>
  <si>
    <t>Functionality</t>
  </si>
  <si>
    <t>Nationalities/expertise</t>
  </si>
  <si>
    <t>Weighting factor</t>
  </si>
  <si>
    <t>Socio-technical</t>
  </si>
  <si>
    <t>Socio-economical</t>
  </si>
  <si>
    <t>General Public</t>
  </si>
  <si>
    <t>Market performance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</si>
</sst>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0" xfId="0" applyBorder="1"/>
    <xf numFmtId="0" fontId="0" fillId="0" borderId="3" xfId="0" applyBorder="1"/>
    <xf numFmtId="0" fontId="0" fillId="0" borderId="2" xfId="0" applyFill="1" applyBorder="1"/>
    <xf numFmtId="0" fontId="1" fillId="0" borderId="0" xfId="0" applyFont="1"/>
    <xf numFmtId="0" fontId="0" fillId="0" borderId="0" xfId="0" applyFont="1"/>
    <xf numFmtId="0" fontId="0" fillId="0" borderId="2" xfId="0" applyBorder="1" applyAlignment="1">
      <alignment horizontal="right"/>
    </xf>
    <xf numFmtId="0" fontId="0" fillId="2" borderId="0" xfId="0" applyFill="1"/>
    <xf numFmtId="0" fontId="0" fillId="2" borderId="2" xfId="0" applyFill="1" applyBorder="1"/>
    <xf numFmtId="0" fontId="0" fillId="3" borderId="0" xfId="0" applyFill="1" applyBorder="1"/>
    <xf numFmtId="0" fontId="0" fillId="3" borderId="2" xfId="0" applyFill="1" applyBorder="1"/>
    <xf numFmtId="0" fontId="0" fillId="4" borderId="0" xfId="0" applyFill="1" applyBorder="1"/>
    <xf numFmtId="0" fontId="0" fillId="4" borderId="2" xfId="0" applyFill="1" applyBorder="1"/>
    <xf numFmtId="0" fontId="0" fillId="5" borderId="2" xfId="0" applyFill="1" applyBorder="1"/>
    <xf numFmtId="0" fontId="0" fillId="5" borderId="0" xfId="0" applyFill="1"/>
    <xf numFmtId="0" fontId="0" fillId="6" borderId="0" xfId="0" applyFill="1"/>
    <xf numFmtId="0" fontId="0" fillId="3" borderId="0" xfId="0" applyFill="1"/>
    <xf numFmtId="0" fontId="0" fillId="4" borderId="0" xfId="0" applyFill="1"/>
    <xf numFmtId="0" fontId="0" fillId="6" borderId="0" xfId="0" applyFill="1" applyBorder="1"/>
    <xf numFmtId="0" fontId="0" fillId="6" borderId="2" xfId="0" applyFill="1" applyBorder="1"/>
    <xf numFmtId="0" fontId="0" fillId="7" borderId="0" xfId="0" applyFill="1" applyBorder="1"/>
    <xf numFmtId="0" fontId="0" fillId="7" borderId="2" xfId="0" applyFill="1" applyBorder="1"/>
    <xf numFmtId="0" fontId="0" fillId="7" borderId="0" xfId="0" applyFill="1"/>
    <xf numFmtId="0" fontId="0" fillId="2" borderId="0" xfId="0" applyFill="1" applyBorder="1"/>
    <xf numFmtId="0" fontId="0" fillId="8" borderId="0" xfId="0" applyFill="1"/>
    <xf numFmtId="0" fontId="0" fillId="8" borderId="0" xfId="0" applyFill="1" applyBorder="1"/>
    <xf numFmtId="0" fontId="0" fillId="8" borderId="2" xfId="0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569496</xdr:colOff>
      <xdr:row>10</xdr:row>
      <xdr:rowOff>59461</xdr:rowOff>
    </xdr:from>
    <xdr:to>
      <xdr:col>7</xdr:col>
      <xdr:colOff>351136</xdr:colOff>
      <xdr:row>12</xdr:row>
      <xdr:rowOff>83893</xdr:rowOff>
    </xdr:to>
    <xdr:sp macro="" textlink="">
      <xdr:nvSpPr>
        <xdr:cNvPr id="4" name="Tekstvak 97"/>
        <xdr:cNvSpPr txBox="1"/>
      </xdr:nvSpPr>
      <xdr:spPr>
        <a:xfrm>
          <a:off x="9723021" y="1973986"/>
          <a:ext cx="1000840" cy="4054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nl-NL"/>
          </a:defPPr>
          <a:lvl1pPr marL="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128016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nl-NL" sz="20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tabSelected="1" workbookViewId="0">
      <selection activeCell="G13" sqref="G13"/>
    </sheetView>
  </sheetViews>
  <sheetFormatPr defaultRowHeight="15" x14ac:dyDescent="0.25"/>
  <cols>
    <col min="1" max="1" width="1.28515625" customWidth="1"/>
    <col min="2" max="2" width="14.85546875" customWidth="1"/>
    <col min="3" max="3" width="1.42578125" customWidth="1"/>
    <col min="4" max="4" width="107.42578125" bestFit="1" customWidth="1"/>
    <col min="5" max="5" width="12.28515625" bestFit="1" customWidth="1"/>
    <col min="7" max="7" width="18.140625" bestFit="1" customWidth="1"/>
  </cols>
  <sheetData>
    <row r="2" spans="1:7" ht="15.75" thickBot="1" x14ac:dyDescent="0.3">
      <c r="A2" s="1"/>
      <c r="B2" s="1" t="s">
        <v>0</v>
      </c>
      <c r="C2" s="1"/>
      <c r="D2" s="1" t="s">
        <v>1</v>
      </c>
      <c r="E2" s="1" t="s">
        <v>2</v>
      </c>
      <c r="F2" s="7"/>
    </row>
    <row r="3" spans="1:7" x14ac:dyDescent="0.25">
      <c r="B3" s="4" t="s">
        <v>3</v>
      </c>
      <c r="D3" s="8" t="s">
        <v>27</v>
      </c>
      <c r="E3" s="20">
        <v>0</v>
      </c>
      <c r="G3" s="20" t="s">
        <v>48</v>
      </c>
    </row>
    <row r="4" spans="1:7" x14ac:dyDescent="0.25">
      <c r="B4" s="4" t="s">
        <v>4</v>
      </c>
      <c r="D4" s="7" t="s">
        <v>28</v>
      </c>
      <c r="E4" s="20">
        <v>0</v>
      </c>
      <c r="G4" s="22" t="s">
        <v>49</v>
      </c>
    </row>
    <row r="5" spans="1:7" x14ac:dyDescent="0.25">
      <c r="B5" s="4" t="s">
        <v>5</v>
      </c>
      <c r="D5" s="7" t="s">
        <v>29</v>
      </c>
      <c r="E5" s="20">
        <v>0</v>
      </c>
      <c r="G5" s="23" t="s">
        <v>50</v>
      </c>
    </row>
    <row r="6" spans="1:7" x14ac:dyDescent="0.25">
      <c r="B6" s="4" t="s">
        <v>6</v>
      </c>
      <c r="D6" s="7" t="s">
        <v>30</v>
      </c>
      <c r="E6" s="20">
        <v>0</v>
      </c>
      <c r="G6" s="21" t="s">
        <v>60</v>
      </c>
    </row>
    <row r="7" spans="1:7" x14ac:dyDescent="0.25">
      <c r="B7" s="12" t="s">
        <v>7</v>
      </c>
      <c r="C7" s="2"/>
      <c r="D7" s="2" t="s">
        <v>31</v>
      </c>
      <c r="E7" s="19">
        <v>0</v>
      </c>
      <c r="F7" s="7"/>
      <c r="G7" s="28" t="s">
        <v>90</v>
      </c>
    </row>
    <row r="8" spans="1:7" x14ac:dyDescent="0.25">
      <c r="B8" s="5" t="s">
        <v>8</v>
      </c>
      <c r="D8" s="3" t="s">
        <v>32</v>
      </c>
      <c r="E8" s="15">
        <v>0</v>
      </c>
      <c r="G8" s="13" t="s">
        <v>91</v>
      </c>
    </row>
    <row r="9" spans="1:7" x14ac:dyDescent="0.25">
      <c r="B9" s="5" t="s">
        <v>9</v>
      </c>
      <c r="D9" s="3" t="s">
        <v>33</v>
      </c>
      <c r="E9" s="15">
        <v>0</v>
      </c>
    </row>
    <row r="10" spans="1:7" x14ac:dyDescent="0.25">
      <c r="B10" s="6" t="s">
        <v>10</v>
      </c>
      <c r="C10" s="2"/>
      <c r="D10" s="9" t="s">
        <v>34</v>
      </c>
      <c r="E10" s="16">
        <v>0</v>
      </c>
    </row>
    <row r="11" spans="1:7" x14ac:dyDescent="0.25">
      <c r="B11" s="5" t="s">
        <v>11</v>
      </c>
      <c r="D11" s="3" t="s">
        <v>35</v>
      </c>
      <c r="E11" s="17">
        <v>0</v>
      </c>
    </row>
    <row r="12" spans="1:7" x14ac:dyDescent="0.25">
      <c r="B12" s="5" t="s">
        <v>12</v>
      </c>
      <c r="C12" s="7"/>
      <c r="D12" s="3" t="s">
        <v>36</v>
      </c>
      <c r="E12" s="17">
        <v>0</v>
      </c>
      <c r="F12" s="7"/>
    </row>
    <row r="13" spans="1:7" x14ac:dyDescent="0.25">
      <c r="B13" s="6" t="s">
        <v>13</v>
      </c>
      <c r="C13" s="2"/>
      <c r="D13" s="9" t="s">
        <v>37</v>
      </c>
      <c r="E13" s="18">
        <v>0</v>
      </c>
    </row>
    <row r="14" spans="1:7" x14ac:dyDescent="0.25">
      <c r="B14" s="5" t="s">
        <v>14</v>
      </c>
      <c r="D14" s="3" t="s">
        <v>84</v>
      </c>
      <c r="E14" s="24">
        <v>0</v>
      </c>
    </row>
    <row r="15" spans="1:7" x14ac:dyDescent="0.25">
      <c r="B15" s="5" t="s">
        <v>15</v>
      </c>
      <c r="D15" s="3" t="s">
        <v>40</v>
      </c>
      <c r="E15" s="24">
        <v>0</v>
      </c>
    </row>
    <row r="16" spans="1:7" x14ac:dyDescent="0.25">
      <c r="B16" s="6" t="s">
        <v>16</v>
      </c>
      <c r="C16" s="2"/>
      <c r="D16" s="9" t="s">
        <v>41</v>
      </c>
      <c r="E16" s="25">
        <v>0</v>
      </c>
    </row>
    <row r="17" spans="2:6" x14ac:dyDescent="0.25">
      <c r="B17" s="5" t="s">
        <v>17</v>
      </c>
      <c r="C17" s="7"/>
      <c r="D17" s="3" t="s">
        <v>42</v>
      </c>
      <c r="E17" s="26">
        <v>0</v>
      </c>
      <c r="F17" s="7"/>
    </row>
    <row r="18" spans="2:6" x14ac:dyDescent="0.25">
      <c r="B18" s="5" t="s">
        <v>18</v>
      </c>
      <c r="D18" s="3" t="s">
        <v>38</v>
      </c>
      <c r="E18" s="26">
        <v>0</v>
      </c>
    </row>
    <row r="19" spans="2:6" x14ac:dyDescent="0.25">
      <c r="B19" s="5" t="s">
        <v>19</v>
      </c>
      <c r="D19" s="3" t="s">
        <v>39</v>
      </c>
      <c r="E19" s="26">
        <v>0</v>
      </c>
    </row>
    <row r="20" spans="2:6" x14ac:dyDescent="0.25">
      <c r="B20" s="5" t="s">
        <v>20</v>
      </c>
      <c r="D20" s="3" t="s">
        <v>85</v>
      </c>
      <c r="E20" s="26">
        <v>0</v>
      </c>
    </row>
    <row r="21" spans="2:6" x14ac:dyDescent="0.25">
      <c r="B21" s="6" t="s">
        <v>21</v>
      </c>
      <c r="C21" s="2"/>
      <c r="D21" s="9" t="s">
        <v>86</v>
      </c>
      <c r="E21" s="27">
        <v>0</v>
      </c>
    </row>
    <row r="22" spans="2:6" x14ac:dyDescent="0.25">
      <c r="B22" s="5" t="s">
        <v>22</v>
      </c>
      <c r="C22" s="7"/>
      <c r="D22" s="3" t="s">
        <v>43</v>
      </c>
      <c r="E22" s="29">
        <v>0</v>
      </c>
      <c r="F22" s="7"/>
    </row>
    <row r="23" spans="2:6" x14ac:dyDescent="0.25">
      <c r="B23" s="5" t="s">
        <v>23</v>
      </c>
      <c r="D23" s="3" t="s">
        <v>44</v>
      </c>
      <c r="E23" s="29">
        <v>0</v>
      </c>
    </row>
    <row r="24" spans="2:6" x14ac:dyDescent="0.25">
      <c r="B24" s="5" t="s">
        <v>24</v>
      </c>
      <c r="D24" s="3" t="s">
        <v>45</v>
      </c>
      <c r="E24" s="29">
        <v>0</v>
      </c>
    </row>
    <row r="25" spans="2:6" x14ac:dyDescent="0.25">
      <c r="B25" s="5" t="s">
        <v>25</v>
      </c>
      <c r="D25" s="3" t="s">
        <v>46</v>
      </c>
      <c r="E25" s="29">
        <v>0</v>
      </c>
    </row>
    <row r="26" spans="2:6" x14ac:dyDescent="0.25">
      <c r="B26" s="6" t="s">
        <v>26</v>
      </c>
      <c r="C26" s="2"/>
      <c r="D26" s="9" t="s">
        <v>47</v>
      </c>
      <c r="E26" s="14">
        <v>0</v>
      </c>
    </row>
    <row r="27" spans="2:6" x14ac:dyDescent="0.25">
      <c r="B27" s="5"/>
      <c r="C27" s="7"/>
      <c r="D27" s="7"/>
      <c r="E27" s="7"/>
      <c r="F27" s="7"/>
    </row>
    <row r="28" spans="2:6" x14ac:dyDescent="0.25">
      <c r="B28" s="5"/>
      <c r="D28" s="7"/>
      <c r="E28" s="3"/>
    </row>
    <row r="29" spans="2:6" x14ac:dyDescent="0.25">
      <c r="B29" s="5"/>
      <c r="D29" s="7"/>
      <c r="E29" s="3"/>
    </row>
    <row r="30" spans="2:6" x14ac:dyDescent="0.25">
      <c r="B30" s="5"/>
      <c r="D30" s="7"/>
      <c r="E30" s="3"/>
    </row>
    <row r="31" spans="2:6" x14ac:dyDescent="0.25">
      <c r="B31" s="5"/>
      <c r="D31" s="7"/>
      <c r="E31" s="3"/>
    </row>
    <row r="32" spans="2:6" x14ac:dyDescent="0.25">
      <c r="B32" s="5"/>
      <c r="C32" s="7"/>
      <c r="D32" s="7"/>
      <c r="E32" s="7"/>
      <c r="F32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workbookViewId="0">
      <selection activeCell="D14" sqref="D14"/>
    </sheetView>
  </sheetViews>
  <sheetFormatPr defaultRowHeight="15" x14ac:dyDescent="0.25"/>
  <cols>
    <col min="1" max="1" width="1.7109375" customWidth="1"/>
    <col min="2" max="2" width="10.5703125" bestFit="1" customWidth="1"/>
    <col min="3" max="3" width="1.28515625" customWidth="1"/>
    <col min="4" max="4" width="112" bestFit="1" customWidth="1"/>
    <col min="5" max="5" width="12.28515625" bestFit="1" customWidth="1"/>
    <col min="7" max="7" width="22.140625" bestFit="1" customWidth="1"/>
  </cols>
  <sheetData>
    <row r="2" spans="1:7" ht="15.75" thickBot="1" x14ac:dyDescent="0.3">
      <c r="A2" s="1"/>
      <c r="B2" s="1" t="s">
        <v>0</v>
      </c>
      <c r="C2" s="1"/>
      <c r="D2" s="1" t="s">
        <v>1</v>
      </c>
      <c r="E2" s="1" t="s">
        <v>2</v>
      </c>
    </row>
    <row r="3" spans="1:7" x14ac:dyDescent="0.25">
      <c r="B3" s="4" t="s">
        <v>3</v>
      </c>
      <c r="D3" s="8" t="s">
        <v>87</v>
      </c>
      <c r="E3" s="20">
        <v>0</v>
      </c>
      <c r="G3" s="20" t="s">
        <v>92</v>
      </c>
    </row>
    <row r="4" spans="1:7" x14ac:dyDescent="0.25">
      <c r="B4" s="4" t="s">
        <v>4</v>
      </c>
      <c r="D4" s="7" t="s">
        <v>88</v>
      </c>
      <c r="E4" s="20">
        <v>0</v>
      </c>
      <c r="G4" s="22" t="s">
        <v>58</v>
      </c>
    </row>
    <row r="5" spans="1:7" x14ac:dyDescent="0.25">
      <c r="A5" s="2"/>
      <c r="B5" s="12" t="s">
        <v>5</v>
      </c>
      <c r="C5" s="2"/>
      <c r="D5" s="2" t="s">
        <v>89</v>
      </c>
      <c r="E5" s="19">
        <v>0</v>
      </c>
      <c r="G5" s="23" t="s">
        <v>59</v>
      </c>
    </row>
    <row r="6" spans="1:7" x14ac:dyDescent="0.25">
      <c r="B6" s="4" t="s">
        <v>5</v>
      </c>
      <c r="D6" s="3" t="s">
        <v>64</v>
      </c>
      <c r="E6" s="22">
        <v>0</v>
      </c>
      <c r="G6" s="21" t="s">
        <v>60</v>
      </c>
    </row>
    <row r="7" spans="1:7" x14ac:dyDescent="0.25">
      <c r="B7" s="4" t="s">
        <v>6</v>
      </c>
      <c r="D7" s="3" t="s">
        <v>65</v>
      </c>
      <c r="E7" s="22">
        <v>0</v>
      </c>
      <c r="G7" s="28" t="s">
        <v>61</v>
      </c>
    </row>
    <row r="8" spans="1:7" x14ac:dyDescent="0.25">
      <c r="A8" s="2"/>
      <c r="B8" s="12" t="s">
        <v>7</v>
      </c>
      <c r="C8" s="2"/>
      <c r="D8" s="2" t="s">
        <v>66</v>
      </c>
      <c r="E8" s="16">
        <v>0</v>
      </c>
      <c r="G8" s="30" t="s">
        <v>62</v>
      </c>
    </row>
    <row r="9" spans="1:7" x14ac:dyDescent="0.25">
      <c r="B9" s="5" t="s">
        <v>8</v>
      </c>
      <c r="D9" s="3" t="s">
        <v>67</v>
      </c>
      <c r="E9" s="17">
        <v>0</v>
      </c>
    </row>
    <row r="10" spans="1:7" x14ac:dyDescent="0.25">
      <c r="B10" s="5" t="s">
        <v>9</v>
      </c>
      <c r="D10" s="3" t="s">
        <v>68</v>
      </c>
      <c r="E10" s="17">
        <v>0</v>
      </c>
    </row>
    <row r="11" spans="1:7" x14ac:dyDescent="0.25">
      <c r="A11" s="7"/>
      <c r="B11" s="5" t="s">
        <v>10</v>
      </c>
      <c r="C11" s="7"/>
      <c r="D11" s="3" t="s">
        <v>69</v>
      </c>
      <c r="E11" s="17">
        <v>0</v>
      </c>
    </row>
    <row r="12" spans="1:7" x14ac:dyDescent="0.25">
      <c r="B12" s="5" t="s">
        <v>11</v>
      </c>
      <c r="D12" s="3" t="s">
        <v>70</v>
      </c>
      <c r="E12" s="17">
        <v>0</v>
      </c>
    </row>
    <row r="13" spans="1:7" x14ac:dyDescent="0.25">
      <c r="B13" s="5" t="s">
        <v>12</v>
      </c>
      <c r="C13" s="7"/>
      <c r="D13" s="3" t="s">
        <v>71</v>
      </c>
      <c r="E13" s="17">
        <v>0</v>
      </c>
    </row>
    <row r="14" spans="1:7" x14ac:dyDescent="0.25">
      <c r="A14" s="2"/>
      <c r="B14" s="6" t="s">
        <v>13</v>
      </c>
      <c r="C14" s="2"/>
      <c r="D14" s="9" t="s">
        <v>72</v>
      </c>
      <c r="E14" s="18">
        <v>0</v>
      </c>
    </row>
    <row r="15" spans="1:7" x14ac:dyDescent="0.25">
      <c r="B15" s="5" t="s">
        <v>14</v>
      </c>
      <c r="D15" s="3" t="s">
        <v>73</v>
      </c>
      <c r="E15" s="24">
        <v>0</v>
      </c>
    </row>
    <row r="16" spans="1:7" x14ac:dyDescent="0.25">
      <c r="B16" s="5" t="s">
        <v>15</v>
      </c>
      <c r="D16" s="3" t="s">
        <v>74</v>
      </c>
      <c r="E16" s="24">
        <v>0</v>
      </c>
    </row>
    <row r="17" spans="1:5" x14ac:dyDescent="0.25">
      <c r="A17" s="7"/>
      <c r="B17" s="5" t="s">
        <v>16</v>
      </c>
      <c r="C17" s="7"/>
      <c r="D17" s="3" t="s">
        <v>75</v>
      </c>
      <c r="E17" s="24">
        <v>0</v>
      </c>
    </row>
    <row r="18" spans="1:5" x14ac:dyDescent="0.25">
      <c r="A18" s="2"/>
      <c r="B18" s="6" t="s">
        <v>17</v>
      </c>
      <c r="C18" s="2"/>
      <c r="D18" s="9" t="s">
        <v>76</v>
      </c>
      <c r="E18" s="25">
        <v>0</v>
      </c>
    </row>
    <row r="19" spans="1:5" x14ac:dyDescent="0.25">
      <c r="B19" s="5" t="s">
        <v>18</v>
      </c>
      <c r="D19" s="3" t="s">
        <v>77</v>
      </c>
      <c r="E19" s="26">
        <v>0</v>
      </c>
    </row>
    <row r="20" spans="1:5" x14ac:dyDescent="0.25">
      <c r="B20" s="5" t="s">
        <v>19</v>
      </c>
      <c r="D20" s="3" t="s">
        <v>78</v>
      </c>
      <c r="E20" s="26">
        <v>0</v>
      </c>
    </row>
    <row r="21" spans="1:5" x14ac:dyDescent="0.25">
      <c r="A21" s="2"/>
      <c r="B21" s="6" t="s">
        <v>20</v>
      </c>
      <c r="C21" s="2"/>
      <c r="D21" s="9" t="s">
        <v>79</v>
      </c>
      <c r="E21" s="27">
        <v>0</v>
      </c>
    </row>
    <row r="22" spans="1:5" x14ac:dyDescent="0.25">
      <c r="B22" s="5" t="s">
        <v>21</v>
      </c>
      <c r="C22" s="7"/>
      <c r="D22" s="3" t="s">
        <v>80</v>
      </c>
      <c r="E22" s="31">
        <v>0</v>
      </c>
    </row>
    <row r="23" spans="1:5" x14ac:dyDescent="0.25">
      <c r="B23" s="5" t="s">
        <v>22</v>
      </c>
      <c r="C23" s="7"/>
      <c r="D23" s="3" t="s">
        <v>81</v>
      </c>
      <c r="E23" s="31">
        <v>0</v>
      </c>
    </row>
    <row r="24" spans="1:5" x14ac:dyDescent="0.25">
      <c r="B24" s="5" t="s">
        <v>23</v>
      </c>
      <c r="D24" s="3" t="s">
        <v>82</v>
      </c>
      <c r="E24" s="31">
        <v>0</v>
      </c>
    </row>
    <row r="25" spans="1:5" x14ac:dyDescent="0.25">
      <c r="A25" s="2"/>
      <c r="B25" s="6" t="s">
        <v>24</v>
      </c>
      <c r="C25" s="2"/>
      <c r="D25" s="9" t="s">
        <v>83</v>
      </c>
      <c r="E25" s="32">
        <v>0</v>
      </c>
    </row>
    <row r="26" spans="1:5" x14ac:dyDescent="0.25">
      <c r="B26" s="5"/>
      <c r="C26" s="7"/>
      <c r="D26" s="3"/>
      <c r="E26" s="3"/>
    </row>
    <row r="27" spans="1:5" x14ac:dyDescent="0.25">
      <c r="B27" s="5"/>
      <c r="C27" s="7"/>
      <c r="D27" s="3"/>
      <c r="E2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workbookViewId="0">
      <selection activeCell="H17" sqref="H17"/>
    </sheetView>
  </sheetViews>
  <sheetFormatPr defaultRowHeight="15" x14ac:dyDescent="0.25"/>
  <cols>
    <col min="1" max="1" width="24.7109375" bestFit="1" customWidth="1"/>
    <col min="2" max="2" width="10.5703125" bestFit="1" customWidth="1"/>
    <col min="3" max="3" width="15.85546875" bestFit="1" customWidth="1"/>
    <col min="5" max="5" width="19.85546875" bestFit="1" customWidth="1"/>
    <col min="7" max="7" width="16" bestFit="1" customWidth="1"/>
  </cols>
  <sheetData>
    <row r="1" spans="1:7" x14ac:dyDescent="0.25">
      <c r="A1" s="10" t="s">
        <v>96</v>
      </c>
      <c r="C1" s="10" t="s">
        <v>93</v>
      </c>
      <c r="E1" s="10" t="s">
        <v>55</v>
      </c>
      <c r="G1" s="10" t="s">
        <v>93</v>
      </c>
    </row>
    <row r="2" spans="1:7" x14ac:dyDescent="0.25">
      <c r="A2" s="11" t="s">
        <v>48</v>
      </c>
      <c r="B2">
        <f xml:space="preserve"> SUM(Outsiders!E3:E7)/5</f>
        <v>0</v>
      </c>
      <c r="C2">
        <v>2</v>
      </c>
      <c r="E2" s="11" t="s">
        <v>57</v>
      </c>
      <c r="F2">
        <f xml:space="preserve"> SUM('Project management'!E3:E5)/3</f>
        <v>0</v>
      </c>
      <c r="G2">
        <v>1</v>
      </c>
    </row>
    <row r="3" spans="1:7" x14ac:dyDescent="0.25">
      <c r="A3" t="s">
        <v>49</v>
      </c>
      <c r="B3">
        <f xml:space="preserve"> SUM(Outsiders!E8:E10)/3</f>
        <v>0</v>
      </c>
      <c r="C3">
        <v>2</v>
      </c>
      <c r="E3" t="s">
        <v>58</v>
      </c>
      <c r="F3">
        <f xml:space="preserve"> SUM('Project management'!E6:E8)/3</f>
        <v>0</v>
      </c>
      <c r="G3">
        <v>3</v>
      </c>
    </row>
    <row r="4" spans="1:7" x14ac:dyDescent="0.25">
      <c r="A4" t="s">
        <v>50</v>
      </c>
      <c r="B4" s="2">
        <f xml:space="preserve"> SUM(Outsiders!E11:E13)/3</f>
        <v>0</v>
      </c>
      <c r="C4">
        <v>1</v>
      </c>
      <c r="E4" t="s">
        <v>59</v>
      </c>
      <c r="F4" s="2">
        <f xml:space="preserve"> SUM('Project management'!E9:E14)/6</f>
        <v>0</v>
      </c>
      <c r="G4">
        <v>2</v>
      </c>
    </row>
    <row r="5" spans="1:7" x14ac:dyDescent="0.25">
      <c r="A5" s="10" t="s">
        <v>94</v>
      </c>
      <c r="B5">
        <f xml:space="preserve"> (2*B2 + 2*B3 + B4)/5</f>
        <v>0</v>
      </c>
      <c r="C5">
        <v>3</v>
      </c>
      <c r="E5" s="10" t="s">
        <v>56</v>
      </c>
      <c r="F5">
        <f xml:space="preserve"> (1*F2 + 2*F4 + 3*F3)/6</f>
        <v>0</v>
      </c>
      <c r="G5">
        <v>1</v>
      </c>
    </row>
    <row r="7" spans="1:7" x14ac:dyDescent="0.25">
      <c r="A7" t="s">
        <v>51</v>
      </c>
      <c r="B7">
        <f xml:space="preserve"> SUM(Outsiders!E14:E16)/3</f>
        <v>0</v>
      </c>
      <c r="C7">
        <v>1</v>
      </c>
      <c r="E7" s="11" t="s">
        <v>60</v>
      </c>
      <c r="F7">
        <f xml:space="preserve"> SUM('Project management'!E15:E18)/4</f>
        <v>0</v>
      </c>
      <c r="G7">
        <v>1</v>
      </c>
    </row>
    <row r="8" spans="1:7" x14ac:dyDescent="0.25">
      <c r="A8" t="s">
        <v>52</v>
      </c>
      <c r="B8" s="2">
        <f xml:space="preserve"> SUM(Outsiders!E17:E21)/5</f>
        <v>0</v>
      </c>
      <c r="C8">
        <v>2</v>
      </c>
      <c r="E8" s="11" t="s">
        <v>61</v>
      </c>
      <c r="F8">
        <f xml:space="preserve"> SUM('Project management'!E19:E21)/3</f>
        <v>0</v>
      </c>
      <c r="G8">
        <v>1</v>
      </c>
    </row>
    <row r="9" spans="1:7" x14ac:dyDescent="0.25">
      <c r="A9" s="10" t="s">
        <v>95</v>
      </c>
      <c r="B9">
        <f xml:space="preserve"> (2*B7 + B8)/3</f>
        <v>0</v>
      </c>
      <c r="C9">
        <v>2</v>
      </c>
      <c r="E9" s="11" t="s">
        <v>62</v>
      </c>
      <c r="F9" s="2">
        <f xml:space="preserve"> SUM('Project management'!E22:E25)/4</f>
        <v>0</v>
      </c>
      <c r="G9">
        <v>1</v>
      </c>
    </row>
    <row r="10" spans="1:7" x14ac:dyDescent="0.25">
      <c r="E10" s="10" t="s">
        <v>63</v>
      </c>
      <c r="F10">
        <f xml:space="preserve"> (SUM(F7:F9))/3</f>
        <v>0</v>
      </c>
      <c r="G10">
        <v>1</v>
      </c>
    </row>
    <row r="11" spans="1:7" x14ac:dyDescent="0.25">
      <c r="A11" t="s">
        <v>53</v>
      </c>
      <c r="B11" s="2">
        <f xml:space="preserve"> SUM(Outsiders!E22:E26)/5</f>
        <v>0</v>
      </c>
      <c r="C11">
        <v>1</v>
      </c>
    </row>
    <row r="12" spans="1:7" x14ac:dyDescent="0.25">
      <c r="A12" s="10" t="s">
        <v>97</v>
      </c>
      <c r="B12">
        <f xml:space="preserve"> B11</f>
        <v>0</v>
      </c>
      <c r="C12">
        <v>1</v>
      </c>
      <c r="E12" s="10" t="s">
        <v>54</v>
      </c>
      <c r="F12">
        <f xml:space="preserve"> (F5+F10)/2</f>
        <v>0</v>
      </c>
    </row>
    <row r="14" spans="1:7" x14ac:dyDescent="0.25">
      <c r="A14" s="10" t="s">
        <v>54</v>
      </c>
      <c r="B14">
        <f xml:space="preserve"> (3*B5 + 2*B9 + B12)/6</f>
        <v>0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Outsiders</vt:lpstr>
      <vt:lpstr>Project management</vt:lpstr>
      <vt:lpstr>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Post</dc:creator>
  <cp:lastModifiedBy>Michelle Post</cp:lastModifiedBy>
  <dcterms:created xsi:type="dcterms:W3CDTF">2015-08-27T21:13:52Z</dcterms:created>
  <dcterms:modified xsi:type="dcterms:W3CDTF">2015-09-16T11:11:34Z</dcterms:modified>
</cp:coreProperties>
</file>